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B:\ED\FR\_myFinanzundRewe\Controlling\Controller Magazin\2025\4 Planung und Forecasting\Linnartz Detecon\Final\"/>
    </mc:Choice>
  </mc:AlternateContent>
  <xr:revisionPtr revIDLastSave="0" documentId="13_ncr:1_{1077EAEE-FB0D-4E8E-B8D1-613857C53307}" xr6:coauthVersionLast="47" xr6:coauthVersionMax="47" xr10:uidLastSave="{00000000-0000-0000-0000-000000000000}"/>
  <bookViews>
    <workbookView xWindow="-4635" yWindow="-16320" windowWidth="29040" windowHeight="15720" xr2:uid="{E78AEEF9-AF7C-4A0B-8295-6595D299D937}"/>
  </bookViews>
  <sheets>
    <sheet name="Startseite" sheetId="4" r:id="rId1"/>
    <sheet name="Abb1 Treiberbasierte Planung" sheetId="2" r:id="rId2"/>
    <sheet name="Abb3 IST vs AI RF" sheetId="3" r:id="rId3"/>
    <sheet name="Abb4 Ai generierter Forecast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C5" i="3"/>
  <c r="B5" i="3"/>
  <c r="D9" i="2"/>
  <c r="E8" i="2"/>
  <c r="E7" i="2"/>
  <c r="F8" i="2"/>
  <c r="F7" i="2"/>
  <c r="C18" i="1"/>
  <c r="C19" i="1"/>
  <c r="C20" i="1"/>
  <c r="C21" i="1"/>
  <c r="C22" i="1"/>
  <c r="C23" i="1"/>
  <c r="C24" i="1"/>
  <c r="C25" i="1"/>
  <c r="C26" i="1"/>
  <c r="C13" i="1"/>
  <c r="C12" i="1"/>
  <c r="C11" i="1"/>
  <c r="C10" i="1"/>
  <c r="C9" i="1"/>
  <c r="C8" i="1"/>
  <c r="C6" i="1"/>
  <c r="C7" i="1"/>
  <c r="C5" i="1"/>
  <c r="E18" i="1"/>
  <c r="E22" i="1"/>
  <c r="E25" i="1"/>
  <c r="E23" i="1"/>
  <c r="E24" i="1"/>
  <c r="E26" i="1"/>
  <c r="E20" i="1"/>
  <c r="E19" i="1"/>
  <c r="E21" i="1"/>
</calcChain>
</file>

<file path=xl/sharedStrings.xml><?xml version="1.0" encoding="utf-8"?>
<sst xmlns="http://schemas.openxmlformats.org/spreadsheetml/2006/main" count="98" uniqueCount="45">
  <si>
    <t>FC0 MTD</t>
  </si>
  <si>
    <t>Act + AI MTD</t>
  </si>
  <si>
    <t>Actuals</t>
  </si>
  <si>
    <t>AI RFC</t>
  </si>
  <si>
    <t>Adjustment</t>
  </si>
  <si>
    <t>2025-01</t>
  </si>
  <si>
    <t>2025-02</t>
  </si>
  <si>
    <t>2025-03</t>
  </si>
  <si>
    <t>Mobile Revenues</t>
  </si>
  <si>
    <t xml:space="preserve">   Roaming</t>
  </si>
  <si>
    <t xml:space="preserve">   SMS</t>
  </si>
  <si>
    <t xml:space="preserve">   Voice</t>
  </si>
  <si>
    <t>DE</t>
  </si>
  <si>
    <t>AT</t>
  </si>
  <si>
    <t>CH</t>
  </si>
  <si>
    <t>Land</t>
  </si>
  <si>
    <t>Act + AI inkl. Adj MTD</t>
  </si>
  <si>
    <t>Monat</t>
  </si>
  <si>
    <t>Neue Verträge</t>
  </si>
  <si>
    <t>Umsatz (€)</t>
  </si>
  <si>
    <t>Rückstellungen (€)</t>
  </si>
  <si>
    <t>Januar (Act)</t>
  </si>
  <si>
    <t>März (RFC)</t>
  </si>
  <si>
    <t>April (RFC)</t>
  </si>
  <si>
    <t>Februar (Act)</t>
  </si>
  <si>
    <t>Provisionen (€)</t>
  </si>
  <si>
    <t>Ist-Werte</t>
  </si>
  <si>
    <t>Delta Ist-Wert vs AI Forevast</t>
  </si>
  <si>
    <t>Mobile Revenue - Schweiz</t>
  </si>
  <si>
    <t>Ai Rolling Forecast TOTAL</t>
  </si>
  <si>
    <t>IST 2025-01</t>
  </si>
  <si>
    <t>IST 2025-02</t>
  </si>
  <si>
    <t>AI RF 2025-04</t>
  </si>
  <si>
    <t>davon Adjustments</t>
  </si>
  <si>
    <t>IST 2025-03</t>
  </si>
  <si>
    <t>Excel-Tabellen für das Beispiel im Beitrag: "Rolling Forecast: Qualität durch Nutzung von AI und manuellen Adjustments optimieren"</t>
  </si>
  <si>
    <t>Autorinnen und Autoren:</t>
  </si>
  <si>
    <t>Sebastian Köster</t>
  </si>
  <si>
    <t>Principal bei der Detecon (Schweiz) AG. Er unterstützt Unternehmen bei der Transformation ihrer Finanzfunktionen – von der strategischen Neuausrichtung bis hin zur operativen Umsetzung digitaler Lösungen.</t>
  </si>
  <si>
    <t>Mail: Sebastian.Koester@detecon.com</t>
  </si>
  <si>
    <t>Consultant bei der Detecon (Schweiz) AG. Ihr Schwerpunkt liegt darauf, Unternehmen bei der Einführung und Umsetzung von Rolling Forecasts zu begleiten.</t>
  </si>
  <si>
    <t>Joline Linnartz</t>
  </si>
  <si>
    <t>Mail: Joline.Linnartz@detecon.com</t>
  </si>
  <si>
    <t>Quelle: Controller Magazin 4/205</t>
  </si>
  <si>
    <t>Die Datei enthält die Abbildungen 1, 3 und 4 aus dem Beitrag und soll die Darstellung in Excel zeigen.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</si>
</sst>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ptos Narrow"/>
      <family val="2"/>
      <scheme val="minor"/>
    </font>
    <font>
      <sz val="9"/>
      <color theme="1"/>
      <name val="Arial"/>
      <family val="2"/>
    </font>
    <font>
      <b/>
      <i/>
      <sz val="9"/>
      <color rgb="FF000000"/>
      <name val="Arial"/>
      <family val="2"/>
    </font>
    <font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BCC9F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rgb="FFFFFFFF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4" borderId="0" xfId="0" applyFill="1"/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9" fontId="0" fillId="0" borderId="0" xfId="0" applyNumberFormat="1"/>
    <xf numFmtId="0" fontId="0" fillId="0" borderId="0" xfId="0" applyAlignment="1">
      <alignment horizontal="left" indent="1"/>
    </xf>
    <xf numFmtId="0" fontId="1" fillId="5" borderId="0" xfId="0" applyFont="1" applyFill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vertical="center" wrapText="1"/>
    </xf>
    <xf numFmtId="0" fontId="8" fillId="0" borderId="2" xfId="0" applyFont="1" applyBorder="1" applyAlignment="1">
      <alignment horizontal="right" vertical="center" wrapText="1"/>
    </xf>
    <xf numFmtId="0" fontId="9" fillId="0" borderId="0" xfId="0" applyFont="1"/>
    <xf numFmtId="0" fontId="10" fillId="0" borderId="3" xfId="0" applyFont="1" applyBorder="1" applyAlignment="1">
      <alignment vertical="top" wrapText="1"/>
    </xf>
    <xf numFmtId="0" fontId="10" fillId="0" borderId="4" xfId="0" applyFont="1" applyBorder="1" applyAlignment="1">
      <alignment horizontal="right" vertical="center" wrapText="1"/>
    </xf>
    <xf numFmtId="0" fontId="11" fillId="2" borderId="3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right" vertical="center" wrapText="1"/>
    </xf>
    <xf numFmtId="0" fontId="10" fillId="0" borderId="3" xfId="0" applyFont="1" applyBorder="1" applyAlignment="1">
      <alignment vertical="center" wrapText="1"/>
    </xf>
    <xf numFmtId="0" fontId="12" fillId="3" borderId="4" xfId="0" applyFont="1" applyFill="1" applyBorder="1" applyAlignment="1">
      <alignment horizontal="right" vertical="center" wrapText="1"/>
    </xf>
    <xf numFmtId="0" fontId="10" fillId="3" borderId="4" xfId="0" applyFont="1" applyFill="1" applyBorder="1" applyAlignment="1">
      <alignment horizontal="right" vertical="center" wrapText="1"/>
    </xf>
    <xf numFmtId="0" fontId="8" fillId="0" borderId="6" xfId="0" applyFont="1" applyBorder="1" applyAlignment="1">
      <alignment horizontal="right" vertical="center" wrapText="1"/>
    </xf>
    <xf numFmtId="0" fontId="9" fillId="0" borderId="5" xfId="0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Treiberbasierte Planung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9.3560976364710349E-2"/>
          <c:y val="0.15370355867937949"/>
          <c:w val="0.84203331072035659"/>
          <c:h val="0.5225545092050563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'Abb1 Treiberbasierte Planung'!$D$6</c:f>
              <c:strCache>
                <c:ptCount val="1"/>
                <c:pt idx="0">
                  <c:v>Umsatz (€)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'Abb1 Treiberbasierte Planung'!$B$7:$B$10</c:f>
              <c:strCache>
                <c:ptCount val="4"/>
                <c:pt idx="0">
                  <c:v>Januar (Act)</c:v>
                </c:pt>
                <c:pt idx="1">
                  <c:v>Februar (Act)</c:v>
                </c:pt>
                <c:pt idx="2">
                  <c:v>März (RFC)</c:v>
                </c:pt>
                <c:pt idx="3">
                  <c:v>April (RFC)</c:v>
                </c:pt>
              </c:strCache>
            </c:strRef>
          </c:cat>
          <c:val>
            <c:numRef>
              <c:f>'Abb1 Treiberbasierte Planung'!$D$7:$D$10</c:f>
              <c:numCache>
                <c:formatCode>#,##0</c:formatCode>
                <c:ptCount val="4"/>
                <c:pt idx="0">
                  <c:v>50000</c:v>
                </c:pt>
                <c:pt idx="1">
                  <c:v>60000</c:v>
                </c:pt>
                <c:pt idx="2">
                  <c:v>75000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52-4FD8-889F-46500D4D64BF}"/>
            </c:ext>
          </c:extLst>
        </c:ser>
        <c:ser>
          <c:idx val="2"/>
          <c:order val="2"/>
          <c:tx>
            <c:strRef>
              <c:f>'Abb1 Treiberbasierte Planung'!$E$6</c:f>
              <c:strCache>
                <c:ptCount val="1"/>
                <c:pt idx="0">
                  <c:v>Provisionen (€)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'Abb1 Treiberbasierte Planung'!$B$7:$B$10</c:f>
              <c:strCache>
                <c:ptCount val="4"/>
                <c:pt idx="0">
                  <c:v>Januar (Act)</c:v>
                </c:pt>
                <c:pt idx="1">
                  <c:v>Februar (Act)</c:v>
                </c:pt>
                <c:pt idx="2">
                  <c:v>März (RFC)</c:v>
                </c:pt>
                <c:pt idx="3">
                  <c:v>April (RFC)</c:v>
                </c:pt>
              </c:strCache>
            </c:strRef>
          </c:cat>
          <c:val>
            <c:numRef>
              <c:f>'Abb1 Treiberbasierte Planung'!$E$7:$E$10</c:f>
              <c:numCache>
                <c:formatCode>#,##0</c:formatCode>
                <c:ptCount val="4"/>
                <c:pt idx="0">
                  <c:v>12500</c:v>
                </c:pt>
                <c:pt idx="1">
                  <c:v>15000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52-4FD8-889F-46500D4D64BF}"/>
            </c:ext>
          </c:extLst>
        </c:ser>
        <c:ser>
          <c:idx val="3"/>
          <c:order val="3"/>
          <c:tx>
            <c:strRef>
              <c:f>'Abb1 Treiberbasierte Planung'!$F$6</c:f>
              <c:strCache>
                <c:ptCount val="1"/>
                <c:pt idx="0">
                  <c:v>Rückstellungen (€)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'Abb1 Treiberbasierte Planung'!$B$7:$B$10</c:f>
              <c:strCache>
                <c:ptCount val="4"/>
                <c:pt idx="0">
                  <c:v>Januar (Act)</c:v>
                </c:pt>
                <c:pt idx="1">
                  <c:v>Februar (Act)</c:v>
                </c:pt>
                <c:pt idx="2">
                  <c:v>März (RFC)</c:v>
                </c:pt>
                <c:pt idx="3">
                  <c:v>April (RFC)</c:v>
                </c:pt>
              </c:strCache>
            </c:strRef>
          </c:cat>
          <c:val>
            <c:numRef>
              <c:f>'Abb1 Treiberbasierte Planung'!$F$7:$F$10</c:f>
              <c:numCache>
                <c:formatCode>#,##0</c:formatCode>
                <c:ptCount val="4"/>
                <c:pt idx="0">
                  <c:v>25000</c:v>
                </c:pt>
                <c:pt idx="1">
                  <c:v>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52-4FD8-889F-46500D4D6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23702895"/>
        <c:axId val="1523703855"/>
      </c:barChart>
      <c:lineChart>
        <c:grouping val="standard"/>
        <c:varyColors val="0"/>
        <c:ser>
          <c:idx val="0"/>
          <c:order val="0"/>
          <c:tx>
            <c:strRef>
              <c:f>'Abb1 Treiberbasierte Planung'!$C$6</c:f>
              <c:strCache>
                <c:ptCount val="1"/>
                <c:pt idx="0">
                  <c:v>Neue Verträge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'Abb1 Treiberbasierte Planung'!$B$7:$B$10</c:f>
              <c:strCache>
                <c:ptCount val="4"/>
                <c:pt idx="0">
                  <c:v>Januar (Act)</c:v>
                </c:pt>
                <c:pt idx="1">
                  <c:v>Februar (Act)</c:v>
                </c:pt>
                <c:pt idx="2">
                  <c:v>März (RFC)</c:v>
                </c:pt>
                <c:pt idx="3">
                  <c:v>April (RFC)</c:v>
                </c:pt>
              </c:strCache>
            </c:strRef>
          </c:cat>
          <c:val>
            <c:numRef>
              <c:f>'Abb1 Treiberbasierte Planung'!$C$7:$C$10</c:f>
              <c:numCache>
                <c:formatCode>#,##0</c:formatCode>
                <c:ptCount val="4"/>
                <c:pt idx="0">
                  <c:v>1000</c:v>
                </c:pt>
                <c:pt idx="1">
                  <c:v>1200</c:v>
                </c:pt>
                <c:pt idx="2">
                  <c:v>1500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52-4FD8-889F-46500D4D6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7792416"/>
        <c:axId val="1523709599"/>
      </c:lineChart>
      <c:catAx>
        <c:axId val="152370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23703855"/>
        <c:crosses val="autoZero"/>
        <c:auto val="1"/>
        <c:lblAlgn val="ctr"/>
        <c:lblOffset val="100"/>
        <c:noMultiLvlLbl val="0"/>
      </c:catAx>
      <c:valAx>
        <c:axId val="152370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23702895"/>
        <c:crosses val="autoZero"/>
        <c:crossBetween val="between"/>
      </c:valAx>
      <c:valAx>
        <c:axId val="1523709599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67792416"/>
        <c:crosses val="max"/>
        <c:crossBetween val="between"/>
      </c:valAx>
      <c:catAx>
        <c:axId val="867792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2370959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1.5807875105290782E-2"/>
          <c:y val="0.77155666934236544"/>
          <c:w val="0.97020417884371168"/>
          <c:h val="0.203578910272725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Dashboard - Ist-Werte vs AI Prediction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4.5444982433672683E-2"/>
          <c:y val="0.12664104144816807"/>
          <c:w val="0.91189288898281495"/>
          <c:h val="0.75769489177749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'Abb3 IST vs AI RF'!$A$2</c:f>
              <c:strCache>
                <c:ptCount val="1"/>
                <c:pt idx="0">
                  <c:v>Ist-Werte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'Abb3 IST vs AI RF'!$B$1:$E$1</c:f>
              <c:strCache>
                <c:ptCount val="4"/>
                <c:pt idx="0">
                  <c:v>IST 2025-01</c:v>
                </c:pt>
                <c:pt idx="1">
                  <c:v>IST 2025-02</c:v>
                </c:pt>
                <c:pt idx="2">
                  <c:v>IST 2025-03</c:v>
                </c:pt>
                <c:pt idx="3">
                  <c:v>AI RF 2025-04</c:v>
                </c:pt>
              </c:strCache>
            </c:strRef>
          </c:cat>
          <c:val>
            <c:numRef>
              <c:f>'Abb3 IST vs AI RF'!$B$2:$E$2</c:f>
              <c:numCache>
                <c:formatCode>General</c:formatCode>
                <c:ptCount val="4"/>
                <c:pt idx="0">
                  <c:v>261</c:v>
                </c:pt>
                <c:pt idx="1">
                  <c:v>261</c:v>
                </c:pt>
                <c:pt idx="2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0-48FE-9331-5EFA55193F56}"/>
            </c:ext>
          </c:extLst>
        </c:ser>
        <c:ser>
          <c:idx val="1"/>
          <c:order val="1"/>
          <c:tx>
            <c:strRef>
              <c:f>'Abb3 IST vs AI RF'!$A$3</c:f>
              <c:strCache>
                <c:ptCount val="1"/>
                <c:pt idx="0">
                  <c:v>Ai Rolling Forecast TOTAL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'Abb3 IST vs AI RF'!$B$1:$E$1</c:f>
              <c:strCache>
                <c:ptCount val="4"/>
                <c:pt idx="0">
                  <c:v>IST 2025-01</c:v>
                </c:pt>
                <c:pt idx="1">
                  <c:v>IST 2025-02</c:v>
                </c:pt>
                <c:pt idx="2">
                  <c:v>IST 2025-03</c:v>
                </c:pt>
                <c:pt idx="3">
                  <c:v>AI RF 2025-04</c:v>
                </c:pt>
              </c:strCache>
            </c:strRef>
          </c:cat>
          <c:val>
            <c:numRef>
              <c:f>'Abb3 IST vs AI RF'!$B$3:$E$3</c:f>
              <c:numCache>
                <c:formatCode>General</c:formatCode>
                <c:ptCount val="4"/>
                <c:pt idx="0">
                  <c:v>260</c:v>
                </c:pt>
                <c:pt idx="1">
                  <c:v>210</c:v>
                </c:pt>
                <c:pt idx="2">
                  <c:v>295</c:v>
                </c:pt>
                <c:pt idx="3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0-48FE-9331-5EFA55193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80160639"/>
        <c:axId val="1180154399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'Abb3 IST vs AI RF'!#REF!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'Abb3 IST vs AI RF'!$B$1:$E$1</c15:sqref>
                        </c15:formulaRef>
                      </c:ext>
                    </c:extLst>
                    <c:strCache>
                      <c:ptCount val="4"/>
                      <c:pt idx="0">
                        <c:v>IST 2025-01</c:v>
                      </c:pt>
                      <c:pt idx="1">
                        <c:v>IST 2025-02</c:v>
                      </c:pt>
                      <c:pt idx="2">
                        <c:v>IST 2025-03</c:v>
                      </c:pt>
                      <c:pt idx="3">
                        <c:v>AI RF 2025-04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'Abb3 IST vs AI RF'!#REF!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4740-48FE-9331-5EFA55193F5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'Abb3 IST vs AI RF'!$A$4</c:f>
              <c:strCache>
                <c:ptCount val="1"/>
                <c:pt idx="0">
                  <c:v>davon Adjustments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'Abb3 IST vs AI RF'!$B$1:$E$1</c:f>
              <c:strCache>
                <c:ptCount val="4"/>
                <c:pt idx="0">
                  <c:v>IST 2025-01</c:v>
                </c:pt>
                <c:pt idx="1">
                  <c:v>IST 2025-02</c:v>
                </c:pt>
                <c:pt idx="2">
                  <c:v>IST 2025-03</c:v>
                </c:pt>
                <c:pt idx="3">
                  <c:v>AI RF 2025-04</c:v>
                </c:pt>
              </c:strCache>
            </c:strRef>
          </c:cat>
          <c:val>
            <c:numRef>
              <c:f>'Abb3 IST vs AI RF'!$B$4:$E$4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32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40-48FE-9331-5EFA55193F56}"/>
            </c:ext>
          </c:extLst>
        </c:ser>
        <c:ser>
          <c:idx val="4"/>
          <c:order val="4"/>
          <c:tx>
            <c:strRef>
              <c:f>'Abb3 IST vs AI RF'!$A$5</c:f>
              <c:strCache>
                <c:ptCount val="1"/>
                <c:pt idx="0">
                  <c:v>Delta Ist-Wert vs AI Forevast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'Abb3 IST vs AI RF'!$B$1:$E$1</c:f>
              <c:strCache>
                <c:ptCount val="4"/>
                <c:pt idx="0">
                  <c:v>IST 2025-01</c:v>
                </c:pt>
                <c:pt idx="1">
                  <c:v>IST 2025-02</c:v>
                </c:pt>
                <c:pt idx="2">
                  <c:v>IST 2025-03</c:v>
                </c:pt>
                <c:pt idx="3">
                  <c:v>AI RF 2025-04</c:v>
                </c:pt>
              </c:strCache>
            </c:strRef>
          </c:cat>
          <c:val>
            <c:numRef>
              <c:f>'Abb3 IST vs AI RF'!$B$5:$E$5</c:f>
              <c:numCache>
                <c:formatCode>General</c:formatCode>
                <c:ptCount val="4"/>
                <c:pt idx="0">
                  <c:v>1</c:v>
                </c:pt>
                <c:pt idx="1">
                  <c:v>51</c:v>
                </c:pt>
                <c:pt idx="2">
                  <c:v>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40-48FE-9331-5EFA55193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0160639"/>
        <c:axId val="1180154399"/>
      </c:lineChart>
      <c:catAx>
        <c:axId val="118016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80154399"/>
        <c:crosses val="autoZero"/>
        <c:auto val="1"/>
        <c:lblAlgn val="ctr"/>
        <c:lblOffset val="100"/>
        <c:noMultiLvlLbl val="0"/>
      </c:catAx>
      <c:valAx>
        <c:axId val="1180154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80160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000"/>
              <a:t>Adjustment Analyse</a:t>
            </a:r>
            <a:r>
              <a:rPr lang="de-CH" sz="1000" baseline="0"/>
              <a:t> 2025-03</a:t>
            </a:r>
            <a:endParaRPr lang="de-CH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9.5803607529627827E-2"/>
          <c:y val="9.0033521508978157E-2"/>
          <c:w val="0.86720545802958793"/>
          <c:h val="0.5922928322211349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'Abb4 Ai generierter Forecast'!$C$17</c:f>
              <c:strCache>
                <c:ptCount val="1"/>
                <c:pt idx="0">
                  <c:v>Act + AI MTD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'Abb4 Ai generierter Forecast'!$A$18:$B$26</c:f>
              <c:multiLvlStrCache>
                <c:ptCount val="9"/>
                <c:lvl>
                  <c:pt idx="0">
                    <c:v>   Roaming</c:v>
                  </c:pt>
                  <c:pt idx="1">
                    <c:v>   SMS</c:v>
                  </c:pt>
                  <c:pt idx="2">
                    <c:v>   Voice</c:v>
                  </c:pt>
                  <c:pt idx="3">
                    <c:v>   Roaming</c:v>
                  </c:pt>
                  <c:pt idx="4">
                    <c:v>   SMS</c:v>
                  </c:pt>
                  <c:pt idx="5">
                    <c:v>   Voice</c:v>
                  </c:pt>
                  <c:pt idx="6">
                    <c:v>   Roaming</c:v>
                  </c:pt>
                  <c:pt idx="7">
                    <c:v>   SMS</c:v>
                  </c:pt>
                  <c:pt idx="8">
                    <c:v>   Voice</c:v>
                  </c:pt>
                </c:lvl>
                <c:lvl>
                  <c:pt idx="0">
                    <c:v>DE</c:v>
                  </c:pt>
                  <c:pt idx="1">
                    <c:v>DE</c:v>
                  </c:pt>
                  <c:pt idx="2">
                    <c:v>DE</c:v>
                  </c:pt>
                  <c:pt idx="3">
                    <c:v>AT</c:v>
                  </c:pt>
                  <c:pt idx="4">
                    <c:v>AT</c:v>
                  </c:pt>
                  <c:pt idx="5">
                    <c:v>AT</c:v>
                  </c:pt>
                  <c:pt idx="6">
                    <c:v>CH</c:v>
                  </c:pt>
                  <c:pt idx="7">
                    <c:v>CH</c:v>
                  </c:pt>
                  <c:pt idx="8">
                    <c:v>CH</c:v>
                  </c:pt>
                </c:lvl>
              </c:multiLvlStrCache>
            </c:multiLvlStrRef>
          </c:cat>
          <c:val>
            <c:numRef>
              <c:f>'Abb4 Ai generierter Forecast'!$C$18:$C$26</c:f>
              <c:numCache>
                <c:formatCode>General</c:formatCode>
                <c:ptCount val="9"/>
                <c:pt idx="0">
                  <c:v>434</c:v>
                </c:pt>
                <c:pt idx="1">
                  <c:v>256</c:v>
                </c:pt>
                <c:pt idx="2">
                  <c:v>367</c:v>
                </c:pt>
                <c:pt idx="3">
                  <c:v>283</c:v>
                </c:pt>
                <c:pt idx="4">
                  <c:v>230</c:v>
                </c:pt>
                <c:pt idx="5">
                  <c:v>256</c:v>
                </c:pt>
                <c:pt idx="6">
                  <c:v>314</c:v>
                </c:pt>
                <c:pt idx="7">
                  <c:v>192</c:v>
                </c:pt>
                <c:pt idx="8">
                  <c:v>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8-4791-9781-4C0EF0E6080E}"/>
            </c:ext>
          </c:extLst>
        </c:ser>
        <c:ser>
          <c:idx val="1"/>
          <c:order val="1"/>
          <c:tx>
            <c:strRef>
              <c:f>'Abb4 Ai generierter Forecast'!$D$17</c:f>
              <c:strCache>
                <c:ptCount val="1"/>
                <c:pt idx="0">
                  <c:v>Adjustment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'Abb4 Ai generierter Forecast'!$A$18:$B$26</c:f>
              <c:multiLvlStrCache>
                <c:ptCount val="9"/>
                <c:lvl>
                  <c:pt idx="0">
                    <c:v>   Roaming</c:v>
                  </c:pt>
                  <c:pt idx="1">
                    <c:v>   SMS</c:v>
                  </c:pt>
                  <c:pt idx="2">
                    <c:v>   Voice</c:v>
                  </c:pt>
                  <c:pt idx="3">
                    <c:v>   Roaming</c:v>
                  </c:pt>
                  <c:pt idx="4">
                    <c:v>   SMS</c:v>
                  </c:pt>
                  <c:pt idx="5">
                    <c:v>   Voice</c:v>
                  </c:pt>
                  <c:pt idx="6">
                    <c:v>   Roaming</c:v>
                  </c:pt>
                  <c:pt idx="7">
                    <c:v>   SMS</c:v>
                  </c:pt>
                  <c:pt idx="8">
                    <c:v>   Voice</c:v>
                  </c:pt>
                </c:lvl>
                <c:lvl>
                  <c:pt idx="0">
                    <c:v>DE</c:v>
                  </c:pt>
                  <c:pt idx="1">
                    <c:v>DE</c:v>
                  </c:pt>
                  <c:pt idx="2">
                    <c:v>DE</c:v>
                  </c:pt>
                  <c:pt idx="3">
                    <c:v>AT</c:v>
                  </c:pt>
                  <c:pt idx="4">
                    <c:v>AT</c:v>
                  </c:pt>
                  <c:pt idx="5">
                    <c:v>AT</c:v>
                  </c:pt>
                  <c:pt idx="6">
                    <c:v>CH</c:v>
                  </c:pt>
                  <c:pt idx="7">
                    <c:v>CH</c:v>
                  </c:pt>
                  <c:pt idx="8">
                    <c:v>CH</c:v>
                  </c:pt>
                </c:lvl>
              </c:multiLvlStrCache>
            </c:multiLvlStrRef>
          </c:cat>
          <c:val>
            <c:numRef>
              <c:f>'Abb4 Ai generierter Forecast'!$D$18:$D$26</c:f>
              <c:numCache>
                <c:formatCode>General</c:formatCode>
                <c:ptCount val="9"/>
                <c:pt idx="0">
                  <c:v>-8</c:v>
                </c:pt>
                <c:pt idx="5">
                  <c:v>-5</c:v>
                </c:pt>
                <c:pt idx="6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8-4791-9781-4C0EF0E60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69560447"/>
        <c:axId val="1569559007"/>
      </c:barChart>
      <c:catAx>
        <c:axId val="1569560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69559007"/>
        <c:crosses val="autoZero"/>
        <c:auto val="1"/>
        <c:lblAlgn val="ctr"/>
        <c:lblOffset val="100"/>
        <c:noMultiLvlLbl val="0"/>
      </c:catAx>
      <c:valAx>
        <c:axId val="1569559007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695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083875686099747"/>
          <c:y val="0.13667326090320164"/>
          <c:w val="0.42358941719390125"/>
          <c:h val="8.66479500992161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000"/>
              <a:t>Mobile Revenue CH YTD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7.9205571263823299E-2"/>
          <c:y val="0.1849298698808064"/>
          <c:w val="0.89021219734098767"/>
          <c:h val="0.616747325263115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'Abb4 Ai generierter Forecast'!$A$30</c:f>
              <c:strCache>
                <c:ptCount val="1"/>
                <c:pt idx="0">
                  <c:v>   Roaming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'Abb4 Ai generierter Forecast'!$B$29:$D$29</c:f>
              <c:strCache>
                <c:ptCount val="3"/>
                <c:pt idx="0">
                  <c:v>2025-01</c:v>
                </c:pt>
                <c:pt idx="1">
                  <c:v>2025-02</c:v>
                </c:pt>
                <c:pt idx="2">
                  <c:v>2025-03</c:v>
                </c:pt>
              </c:strCache>
            </c:strRef>
          </c:cat>
          <c:val>
            <c:numRef>
              <c:f>'Abb4 Ai generierter Forecast'!$B$30:$D$30</c:f>
              <c:numCache>
                <c:formatCode>General</c:formatCode>
                <c:ptCount val="3"/>
                <c:pt idx="0">
                  <c:v>103</c:v>
                </c:pt>
                <c:pt idx="1">
                  <c:v>105</c:v>
                </c:pt>
                <c:pt idx="2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0D-48DD-ABA2-34D7758C57E1}"/>
            </c:ext>
          </c:extLst>
        </c:ser>
        <c:ser>
          <c:idx val="1"/>
          <c:order val="1"/>
          <c:tx>
            <c:strRef>
              <c:f>'Abb4 Ai generierter Forecast'!$A$31</c:f>
              <c:strCache>
                <c:ptCount val="1"/>
                <c:pt idx="0">
                  <c:v>   SMS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'Abb4 Ai generierter Forecast'!$B$29:$D$29</c:f>
              <c:strCache>
                <c:ptCount val="3"/>
                <c:pt idx="0">
                  <c:v>2025-01</c:v>
                </c:pt>
                <c:pt idx="1">
                  <c:v>2025-02</c:v>
                </c:pt>
                <c:pt idx="2">
                  <c:v>2025-03</c:v>
                </c:pt>
              </c:strCache>
            </c:strRef>
          </c:cat>
          <c:val>
            <c:numRef>
              <c:f>'Abb4 Ai generierter Forecast'!$B$31:$D$31</c:f>
              <c:numCache>
                <c:formatCode>General</c:formatCode>
                <c:ptCount val="3"/>
                <c:pt idx="0">
                  <c:v>65</c:v>
                </c:pt>
                <c:pt idx="1">
                  <c:v>64</c:v>
                </c:pt>
                <c:pt idx="2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0D-48DD-ABA2-34D7758C57E1}"/>
            </c:ext>
          </c:extLst>
        </c:ser>
        <c:ser>
          <c:idx val="2"/>
          <c:order val="2"/>
          <c:tx>
            <c:strRef>
              <c:f>'Abb4 Ai generierter Forecast'!$A$32</c:f>
              <c:strCache>
                <c:ptCount val="1"/>
                <c:pt idx="0">
                  <c:v>   Voice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'Abb4 Ai generierter Forecast'!$B$29:$D$29</c:f>
              <c:strCache>
                <c:ptCount val="3"/>
                <c:pt idx="0">
                  <c:v>2025-01</c:v>
                </c:pt>
                <c:pt idx="1">
                  <c:v>2025-02</c:v>
                </c:pt>
                <c:pt idx="2">
                  <c:v>2025-03</c:v>
                </c:pt>
              </c:strCache>
            </c:strRef>
          </c:cat>
          <c:val>
            <c:numRef>
              <c:f>'Abb4 Ai generierter Forecast'!$B$32:$D$32</c:f>
              <c:numCache>
                <c:formatCode>General</c:formatCode>
                <c:ptCount val="3"/>
                <c:pt idx="0">
                  <c:v>93</c:v>
                </c:pt>
                <c:pt idx="1">
                  <c:v>95</c:v>
                </c:pt>
                <c:pt idx="2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0D-48DD-ABA2-34D7758C57E1}"/>
            </c:ext>
          </c:extLst>
        </c:ser>
        <c:ser>
          <c:idx val="3"/>
          <c:order val="3"/>
          <c:tx>
            <c:strRef>
              <c:f>'Abb4 Ai generierter Forecast'!$A$33</c:f>
              <c:strCache>
                <c:ptCount val="1"/>
                <c:pt idx="0">
                  <c:v>Adjustment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'Abb4 Ai generierter Forecast'!$B$29:$D$29</c:f>
              <c:strCache>
                <c:ptCount val="3"/>
                <c:pt idx="0">
                  <c:v>2025-01</c:v>
                </c:pt>
                <c:pt idx="1">
                  <c:v>2025-02</c:v>
                </c:pt>
                <c:pt idx="2">
                  <c:v>2025-03</c:v>
                </c:pt>
              </c:strCache>
            </c:strRef>
          </c:cat>
          <c:val>
            <c:numRef>
              <c:f>'Abb4 Ai generierter Forecast'!$B$33:$D$33</c:f>
              <c:numCache>
                <c:formatCode>General</c:formatCode>
                <c:ptCount val="3"/>
                <c:pt idx="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0D-48DD-ABA2-34D7758C5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70651744"/>
        <c:axId val="270652224"/>
      </c:barChart>
      <c:catAx>
        <c:axId val="27065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70652224"/>
        <c:crosses val="autoZero"/>
        <c:auto val="1"/>
        <c:lblAlgn val="ctr"/>
        <c:lblOffset val="100"/>
        <c:noMultiLvlLbl val="0"/>
      </c:catAx>
      <c:valAx>
        <c:axId val="270652224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7065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6909</xdr:colOff>
      <xdr:row>10</xdr:row>
      <xdr:rowOff>110890</xdr:rowOff>
    </xdr:from>
    <xdr:to>
      <xdr:col>6</xdr:col>
      <xdr:colOff>37631</xdr:colOff>
      <xdr:row>26</xdr:row>
      <xdr:rowOff>147695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0AF6E4F-CF9D-BD12-994C-372E77D4C6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209551</xdr:colOff>
      <xdr:row>8</xdr:row>
      <xdr:rowOff>42861</xdr:rowOff>
    </xdr:from>
    <xdr:to>
      <xdr:col>9</xdr:col>
      <xdr:colOff>748393</xdr:colOff>
      <xdr:row>27</xdr:row>
      <xdr:rowOff>142874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43711DB-FCD9-CA83-5A89-23F10F4E4E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115272</xdr:colOff>
      <xdr:row>15</xdr:row>
      <xdr:rowOff>32593</xdr:rowOff>
    </xdr:from>
    <xdr:to>
      <xdr:col>13</xdr:col>
      <xdr:colOff>88058</xdr:colOff>
      <xdr:row>25</xdr:row>
      <xdr:rowOff>196020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FA1F49E-5CA1-9DB0-C510-443AD484B3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116176</xdr:colOff>
      <xdr:row>26</xdr:row>
      <xdr:rowOff>72456</xdr:rowOff>
    </xdr:from>
    <xdr:to>
      <xdr:col>13</xdr:col>
      <xdr:colOff>100616</xdr:colOff>
      <xdr:row>39</xdr:row>
      <xdr:rowOff>20124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FD68AC9D-E498-1B86-0A97-2E154A2973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BE1FB-4FA1-44F7-ADA6-27ED3910601C}">
  <dimension ref="B3:B18"/>
  <sheetViews>
    <sheetView tabSelected="1" workbookViewId="0">
      <selection activeCell="B7" sqref="B7"/>
    </sheetView>
  </sheetViews>
  <sheetFormatPr baseColWidth="10" defaultRowHeight="14.5" x14ac:dyDescent="0.35"/>
  <sheetData>
    <row r="3" spans="2:2" ht="20" x14ac:dyDescent="0.4">
      <c r="B3" s="9" t="s">
        <v>35</v>
      </c>
    </row>
    <row r="4" spans="2:2" x14ac:dyDescent="0.35">
      <c r="B4" s="10" t="s">
        <v>43</v>
      </c>
    </row>
    <row r="6" spans="2:2" x14ac:dyDescent="0.35">
      <c r="B6" t="s">
        <v>44</v>
      </c>
    </row>
    <row r="10" spans="2:2" ht="16" x14ac:dyDescent="0.4">
      <c r="B10" s="12" t="s">
        <v>36</v>
      </c>
    </row>
    <row r="12" spans="2:2" ht="15.5" x14ac:dyDescent="0.35">
      <c r="B12" s="13" t="s">
        <v>37</v>
      </c>
    </row>
    <row r="13" spans="2:2" ht="15.5" x14ac:dyDescent="0.35">
      <c r="B13" s="11" t="s">
        <v>38</v>
      </c>
    </row>
    <row r="14" spans="2:2" ht="15.5" x14ac:dyDescent="0.35">
      <c r="B14" s="11" t="s">
        <v>39</v>
      </c>
    </row>
    <row r="16" spans="2:2" ht="15.5" x14ac:dyDescent="0.35">
      <c r="B16" s="13" t="s">
        <v>41</v>
      </c>
    </row>
    <row r="17" spans="2:2" ht="15.5" x14ac:dyDescent="0.35">
      <c r="B17" s="11" t="s">
        <v>40</v>
      </c>
    </row>
    <row r="18" spans="2:2" ht="15.5" x14ac:dyDescent="0.35">
      <c r="B18" s="11" t="s">
        <v>42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FCEC8-3A41-45D6-AAC8-DE1932258FD3}">
  <dimension ref="A1:J10"/>
  <sheetViews>
    <sheetView zoomScale="120" zoomScaleNormal="120" workbookViewId="0">
      <selection activeCell="C7" sqref="C7"/>
    </sheetView>
  </sheetViews>
  <sheetFormatPr baseColWidth="10" defaultRowHeight="14.5" x14ac:dyDescent="0.35"/>
  <cols>
    <col min="2" max="2" width="14.26953125" customWidth="1"/>
    <col min="3" max="4" width="18.54296875" customWidth="1"/>
    <col min="5" max="5" width="29.54296875" customWidth="1"/>
    <col min="6" max="6" width="23.1796875" customWidth="1"/>
  </cols>
  <sheetData>
    <row r="1" spans="1:10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35">
      <c r="A3" s="1"/>
      <c r="B3" s="1"/>
      <c r="C3" s="1"/>
      <c r="D3" s="1"/>
      <c r="E3" s="1"/>
      <c r="F3" s="1"/>
      <c r="G3" s="1"/>
      <c r="H3" s="1"/>
      <c r="I3" s="1"/>
      <c r="J3" s="1"/>
    </row>
    <row r="5" spans="1:10" x14ac:dyDescent="0.35">
      <c r="E5" s="6">
        <v>0.25</v>
      </c>
      <c r="F5" s="6">
        <v>0.5</v>
      </c>
    </row>
    <row r="6" spans="1:10" x14ac:dyDescent="0.35">
      <c r="B6" s="5" t="s">
        <v>17</v>
      </c>
      <c r="C6" s="4" t="s">
        <v>18</v>
      </c>
      <c r="D6" s="4" t="s">
        <v>19</v>
      </c>
      <c r="E6" s="4" t="s">
        <v>25</v>
      </c>
      <c r="F6" s="4" t="s">
        <v>20</v>
      </c>
    </row>
    <row r="7" spans="1:10" x14ac:dyDescent="0.35">
      <c r="B7" s="2" t="s">
        <v>21</v>
      </c>
      <c r="C7" s="3">
        <v>1000</v>
      </c>
      <c r="D7" s="3">
        <v>50000</v>
      </c>
      <c r="E7" s="3">
        <f>D7*$E$5</f>
        <v>12500</v>
      </c>
      <c r="F7" s="3">
        <f>D7*$F$5</f>
        <v>25000</v>
      </c>
    </row>
    <row r="8" spans="1:10" x14ac:dyDescent="0.35">
      <c r="B8" s="2" t="s">
        <v>24</v>
      </c>
      <c r="C8" s="3">
        <v>1200</v>
      </c>
      <c r="D8" s="3">
        <v>60000</v>
      </c>
      <c r="E8" s="3">
        <f>D8*$E$5</f>
        <v>15000</v>
      </c>
      <c r="F8" s="3">
        <f>D8*$F$5</f>
        <v>30000</v>
      </c>
    </row>
    <row r="9" spans="1:10" x14ac:dyDescent="0.35">
      <c r="B9" s="2" t="s">
        <v>22</v>
      </c>
      <c r="C9" s="3">
        <v>1500</v>
      </c>
      <c r="D9" s="3">
        <f>(D8/C8)*C9</f>
        <v>75000</v>
      </c>
      <c r="E9" s="3"/>
      <c r="F9" s="3"/>
    </row>
    <row r="10" spans="1:10" x14ac:dyDescent="0.35">
      <c r="B10" s="2" t="s">
        <v>23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C304F-015E-4A14-90E4-BD50B561A2A0}">
  <dimension ref="A1:M5"/>
  <sheetViews>
    <sheetView zoomScale="140" workbookViewId="0">
      <selection activeCell="B2" sqref="B2"/>
    </sheetView>
  </sheetViews>
  <sheetFormatPr baseColWidth="10" defaultRowHeight="14.5" x14ac:dyDescent="0.35"/>
  <cols>
    <col min="1" max="1" width="31.7265625" customWidth="1"/>
    <col min="4" max="4" width="12.54296875" customWidth="1"/>
    <col min="5" max="5" width="15" customWidth="1"/>
    <col min="6" max="6" width="14.453125" customWidth="1"/>
  </cols>
  <sheetData>
    <row r="1" spans="1:13" x14ac:dyDescent="0.35">
      <c r="A1" s="8" t="s">
        <v>28</v>
      </c>
      <c r="B1" s="8" t="s">
        <v>30</v>
      </c>
      <c r="C1" s="8" t="s">
        <v>31</v>
      </c>
      <c r="D1" s="8" t="s">
        <v>34</v>
      </c>
      <c r="E1" s="8" t="s">
        <v>32</v>
      </c>
      <c r="F1" s="8"/>
      <c r="G1" s="8"/>
      <c r="H1" s="8"/>
      <c r="I1" s="8"/>
      <c r="J1" s="8"/>
      <c r="K1" s="8"/>
      <c r="L1" s="8"/>
      <c r="M1" s="8"/>
    </row>
    <row r="2" spans="1:13" x14ac:dyDescent="0.35">
      <c r="A2" t="s">
        <v>26</v>
      </c>
      <c r="B2">
        <v>261</v>
      </c>
      <c r="C2">
        <v>261</v>
      </c>
      <c r="D2">
        <v>293</v>
      </c>
    </row>
    <row r="3" spans="1:13" x14ac:dyDescent="0.35">
      <c r="A3" s="8" t="s">
        <v>29</v>
      </c>
      <c r="B3" s="8">
        <v>260</v>
      </c>
      <c r="C3" s="8">
        <v>210</v>
      </c>
      <c r="D3" s="8">
        <v>295</v>
      </c>
      <c r="E3" s="8">
        <v>263</v>
      </c>
      <c r="F3" s="8"/>
      <c r="G3" s="8"/>
      <c r="H3" s="8"/>
      <c r="I3" s="8"/>
      <c r="J3" s="8"/>
      <c r="K3" s="8"/>
      <c r="L3" s="8"/>
      <c r="M3" s="8"/>
    </row>
    <row r="4" spans="1:13" x14ac:dyDescent="0.35">
      <c r="A4" s="7" t="s">
        <v>33</v>
      </c>
      <c r="B4">
        <v>0</v>
      </c>
      <c r="C4">
        <v>0</v>
      </c>
      <c r="D4">
        <v>32</v>
      </c>
      <c r="E4">
        <v>0</v>
      </c>
    </row>
    <row r="5" spans="1:13" x14ac:dyDescent="0.35">
      <c r="A5" t="s">
        <v>27</v>
      </c>
      <c r="B5">
        <f>B2-B3</f>
        <v>1</v>
      </c>
      <c r="C5">
        <f t="shared" ref="C5:D5" si="0">C2-C3</f>
        <v>51</v>
      </c>
      <c r="D5">
        <f t="shared" si="0"/>
        <v>-2</v>
      </c>
    </row>
  </sheetData>
  <phoneticPr fontId="2" type="noConversion"/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E54F7-54FE-467E-AAC2-6EDB070C33B9}">
  <dimension ref="A1:H33"/>
  <sheetViews>
    <sheetView zoomScale="142" workbookViewId="0">
      <selection activeCell="B3" sqref="B3"/>
    </sheetView>
  </sheetViews>
  <sheetFormatPr baseColWidth="10" defaultRowHeight="14.5" x14ac:dyDescent="0.35"/>
  <cols>
    <col min="1" max="1" width="12.26953125" customWidth="1"/>
    <col min="2" max="2" width="14.6328125" customWidth="1"/>
    <col min="3" max="3" width="12.1796875" customWidth="1"/>
    <col min="4" max="4" width="11.90625" customWidth="1"/>
    <col min="5" max="5" width="17.54296875" customWidth="1"/>
    <col min="6" max="6" width="8.7265625" customWidth="1"/>
  </cols>
  <sheetData>
    <row r="1" spans="1:8" ht="15" thickBot="1" x14ac:dyDescent="0.4"/>
    <row r="2" spans="1:8" ht="15" thickBot="1" x14ac:dyDescent="0.4">
      <c r="A2" s="14"/>
      <c r="B2" s="15" t="s">
        <v>0</v>
      </c>
      <c r="C2" s="15" t="s">
        <v>1</v>
      </c>
      <c r="D2" s="15" t="s">
        <v>2</v>
      </c>
      <c r="E2" s="15" t="s">
        <v>3</v>
      </c>
      <c r="F2" s="15" t="s">
        <v>3</v>
      </c>
      <c r="G2" s="15" t="s">
        <v>4</v>
      </c>
      <c r="H2" s="16"/>
    </row>
    <row r="3" spans="1:8" ht="15" thickBot="1" x14ac:dyDescent="0.4">
      <c r="A3" s="17"/>
      <c r="B3" s="18">
        <v>2025</v>
      </c>
      <c r="C3" s="18">
        <v>2025</v>
      </c>
      <c r="D3" s="18">
        <v>2025</v>
      </c>
      <c r="E3" s="18">
        <v>2025</v>
      </c>
      <c r="F3" s="18">
        <v>2025</v>
      </c>
      <c r="G3" s="18">
        <v>2025</v>
      </c>
      <c r="H3" s="16"/>
    </row>
    <row r="4" spans="1:8" ht="23.5" thickBot="1" x14ac:dyDescent="0.4">
      <c r="A4" s="19" t="s">
        <v>8</v>
      </c>
      <c r="B4" s="20"/>
      <c r="C4" s="20">
        <v>2025</v>
      </c>
      <c r="D4" s="18" t="s">
        <v>5</v>
      </c>
      <c r="E4" s="18" t="s">
        <v>6</v>
      </c>
      <c r="F4" s="18" t="s">
        <v>7</v>
      </c>
      <c r="G4" s="18" t="s">
        <v>7</v>
      </c>
      <c r="H4" s="16"/>
    </row>
    <row r="5" spans="1:8" ht="15" thickBot="1" x14ac:dyDescent="0.4">
      <c r="A5" s="21" t="s">
        <v>12</v>
      </c>
      <c r="B5" s="21" t="s">
        <v>9</v>
      </c>
      <c r="C5" s="18">
        <f>SUM(D5:G5)</f>
        <v>426</v>
      </c>
      <c r="D5" s="18">
        <v>145</v>
      </c>
      <c r="E5" s="18">
        <v>143</v>
      </c>
      <c r="F5" s="18">
        <v>146</v>
      </c>
      <c r="G5" s="22">
        <v>-8</v>
      </c>
      <c r="H5" s="16"/>
    </row>
    <row r="6" spans="1:8" ht="15" thickBot="1" x14ac:dyDescent="0.4">
      <c r="A6" s="21" t="s">
        <v>12</v>
      </c>
      <c r="B6" s="21" t="s">
        <v>10</v>
      </c>
      <c r="C6" s="18">
        <f t="shared" ref="C6:C7" si="0">SUM(D6:G6)</f>
        <v>256</v>
      </c>
      <c r="D6" s="18">
        <v>85</v>
      </c>
      <c r="E6" s="18">
        <v>83</v>
      </c>
      <c r="F6" s="18">
        <v>88</v>
      </c>
      <c r="G6" s="23"/>
      <c r="H6" s="16"/>
    </row>
    <row r="7" spans="1:8" ht="15" thickBot="1" x14ac:dyDescent="0.4">
      <c r="A7" s="21" t="s">
        <v>12</v>
      </c>
      <c r="B7" s="21" t="s">
        <v>11</v>
      </c>
      <c r="C7" s="18">
        <f t="shared" si="0"/>
        <v>367</v>
      </c>
      <c r="D7" s="18">
        <v>120</v>
      </c>
      <c r="E7" s="18">
        <v>123</v>
      </c>
      <c r="F7" s="18">
        <v>124</v>
      </c>
      <c r="G7" s="23"/>
      <c r="H7" s="16"/>
    </row>
    <row r="8" spans="1:8" ht="15" thickBot="1" x14ac:dyDescent="0.4">
      <c r="A8" s="21" t="s">
        <v>13</v>
      </c>
      <c r="B8" s="21" t="s">
        <v>9</v>
      </c>
      <c r="C8" s="18">
        <f>SUM(D8:G8)</f>
        <v>283</v>
      </c>
      <c r="D8" s="18">
        <v>95</v>
      </c>
      <c r="E8" s="18">
        <v>93</v>
      </c>
      <c r="F8" s="18">
        <v>95</v>
      </c>
      <c r="G8" s="23"/>
      <c r="H8" s="16"/>
    </row>
    <row r="9" spans="1:8" ht="15" thickBot="1" x14ac:dyDescent="0.4">
      <c r="A9" s="21" t="s">
        <v>13</v>
      </c>
      <c r="B9" s="21" t="s">
        <v>10</v>
      </c>
      <c r="C9" s="18">
        <f t="shared" ref="C9:C10" si="1">SUM(D9:G9)</f>
        <v>230</v>
      </c>
      <c r="D9" s="18">
        <v>78</v>
      </c>
      <c r="E9" s="18">
        <v>75</v>
      </c>
      <c r="F9" s="18">
        <v>77</v>
      </c>
      <c r="G9" s="23"/>
      <c r="H9" s="16"/>
    </row>
    <row r="10" spans="1:8" ht="15" thickBot="1" x14ac:dyDescent="0.4">
      <c r="A10" s="21" t="s">
        <v>13</v>
      </c>
      <c r="B10" s="21" t="s">
        <v>11</v>
      </c>
      <c r="C10" s="18">
        <f t="shared" si="1"/>
        <v>251</v>
      </c>
      <c r="D10" s="18">
        <v>85</v>
      </c>
      <c r="E10" s="18">
        <v>86</v>
      </c>
      <c r="F10" s="18">
        <v>85</v>
      </c>
      <c r="G10" s="22">
        <v>-5</v>
      </c>
      <c r="H10" s="16"/>
    </row>
    <row r="11" spans="1:8" ht="15" thickBot="1" x14ac:dyDescent="0.4">
      <c r="A11" s="21" t="s">
        <v>14</v>
      </c>
      <c r="B11" s="21" t="s">
        <v>9</v>
      </c>
      <c r="C11" s="18">
        <f>SUM(D11:G11)</f>
        <v>346</v>
      </c>
      <c r="D11" s="18">
        <v>103</v>
      </c>
      <c r="E11" s="18">
        <v>105</v>
      </c>
      <c r="F11" s="18">
        <v>106</v>
      </c>
      <c r="G11" s="22">
        <v>32</v>
      </c>
      <c r="H11" s="16"/>
    </row>
    <row r="12" spans="1:8" ht="15" thickBot="1" x14ac:dyDescent="0.4">
      <c r="A12" s="21" t="s">
        <v>14</v>
      </c>
      <c r="B12" s="21" t="s">
        <v>10</v>
      </c>
      <c r="C12" s="18">
        <f t="shared" ref="C12:C13" si="2">SUM(D12:G12)</f>
        <v>192</v>
      </c>
      <c r="D12" s="18">
        <v>65</v>
      </c>
      <c r="E12" s="18">
        <v>64</v>
      </c>
      <c r="F12" s="18">
        <v>63</v>
      </c>
      <c r="G12" s="23"/>
      <c r="H12" s="16"/>
    </row>
    <row r="13" spans="1:8" ht="15" thickBot="1" x14ac:dyDescent="0.4">
      <c r="A13" s="21" t="s">
        <v>14</v>
      </c>
      <c r="B13" s="21" t="s">
        <v>11</v>
      </c>
      <c r="C13" s="18">
        <f t="shared" si="2"/>
        <v>282</v>
      </c>
      <c r="D13" s="18">
        <v>93</v>
      </c>
      <c r="E13" s="18">
        <v>95</v>
      </c>
      <c r="F13" s="18">
        <v>94</v>
      </c>
      <c r="G13" s="23"/>
      <c r="H13" s="16"/>
    </row>
    <row r="14" spans="1:8" x14ac:dyDescent="0.35">
      <c r="A14" s="16"/>
      <c r="B14" s="16"/>
      <c r="C14" s="16"/>
      <c r="D14" s="16"/>
      <c r="E14" s="16"/>
      <c r="F14" s="16"/>
      <c r="G14" s="16"/>
      <c r="H14" s="16"/>
    </row>
    <row r="15" spans="1:8" ht="15" thickBot="1" x14ac:dyDescent="0.4">
      <c r="A15" s="16"/>
      <c r="B15" s="16"/>
      <c r="C15" s="16"/>
      <c r="D15" s="16"/>
      <c r="E15" s="16"/>
      <c r="F15" s="16"/>
      <c r="G15" s="16"/>
      <c r="H15" s="16"/>
    </row>
    <row r="16" spans="1:8" ht="23.5" thickBot="1" x14ac:dyDescent="0.4">
      <c r="A16" s="14"/>
      <c r="B16" s="15" t="s">
        <v>0</v>
      </c>
      <c r="C16" s="15" t="s">
        <v>1</v>
      </c>
      <c r="D16" s="15" t="s">
        <v>4</v>
      </c>
      <c r="E16" s="15" t="s">
        <v>16</v>
      </c>
      <c r="F16" s="15" t="s">
        <v>2</v>
      </c>
      <c r="G16" s="15" t="s">
        <v>3</v>
      </c>
      <c r="H16" s="15" t="s">
        <v>3</v>
      </c>
    </row>
    <row r="17" spans="1:8" ht="23.5" thickBot="1" x14ac:dyDescent="0.4">
      <c r="A17" s="19" t="s">
        <v>15</v>
      </c>
      <c r="B17" s="20" t="s">
        <v>8</v>
      </c>
      <c r="C17" s="15" t="s">
        <v>1</v>
      </c>
      <c r="D17" s="15" t="s">
        <v>4</v>
      </c>
      <c r="E17" s="15" t="s">
        <v>16</v>
      </c>
      <c r="F17" s="18" t="s">
        <v>5</v>
      </c>
      <c r="G17" s="18" t="s">
        <v>6</v>
      </c>
      <c r="H17" s="18" t="s">
        <v>7</v>
      </c>
    </row>
    <row r="18" spans="1:8" ht="15" thickBot="1" x14ac:dyDescent="0.4">
      <c r="A18" s="21" t="s">
        <v>12</v>
      </c>
      <c r="B18" s="21" t="s">
        <v>9</v>
      </c>
      <c r="C18" s="18">
        <f t="shared" ref="C18:C26" si="3">SUM(F18:H18)</f>
        <v>434</v>
      </c>
      <c r="D18" s="22">
        <v>-8</v>
      </c>
      <c r="E18" s="18">
        <f t="shared" ref="E18:E26" ca="1" si="4">SUM(D18:H18)</f>
        <v>426</v>
      </c>
      <c r="F18" s="18">
        <v>145</v>
      </c>
      <c r="G18" s="18">
        <v>143</v>
      </c>
      <c r="H18" s="18">
        <v>146</v>
      </c>
    </row>
    <row r="19" spans="1:8" ht="15" thickBot="1" x14ac:dyDescent="0.4">
      <c r="A19" s="21" t="s">
        <v>12</v>
      </c>
      <c r="B19" s="21" t="s">
        <v>10</v>
      </c>
      <c r="C19" s="18">
        <f t="shared" si="3"/>
        <v>256</v>
      </c>
      <c r="D19" s="23"/>
      <c r="E19" s="18">
        <f t="shared" ca="1" si="4"/>
        <v>256</v>
      </c>
      <c r="F19" s="18">
        <v>85</v>
      </c>
      <c r="G19" s="18">
        <v>83</v>
      </c>
      <c r="H19" s="18">
        <v>88</v>
      </c>
    </row>
    <row r="20" spans="1:8" ht="15" thickBot="1" x14ac:dyDescent="0.4">
      <c r="A20" s="21" t="s">
        <v>12</v>
      </c>
      <c r="B20" s="21" t="s">
        <v>11</v>
      </c>
      <c r="C20" s="18">
        <f t="shared" si="3"/>
        <v>367</v>
      </c>
      <c r="D20" s="23"/>
      <c r="E20" s="18">
        <f t="shared" ca="1" si="4"/>
        <v>367</v>
      </c>
      <c r="F20" s="18">
        <v>120</v>
      </c>
      <c r="G20" s="18">
        <v>123</v>
      </c>
      <c r="H20" s="18">
        <v>124</v>
      </c>
    </row>
    <row r="21" spans="1:8" ht="15" thickBot="1" x14ac:dyDescent="0.4">
      <c r="A21" s="21" t="s">
        <v>13</v>
      </c>
      <c r="B21" s="21" t="s">
        <v>9</v>
      </c>
      <c r="C21" s="18">
        <f t="shared" si="3"/>
        <v>283</v>
      </c>
      <c r="D21" s="23"/>
      <c r="E21" s="18">
        <f t="shared" ca="1" si="4"/>
        <v>283</v>
      </c>
      <c r="F21" s="18">
        <v>95</v>
      </c>
      <c r="G21" s="18">
        <v>93</v>
      </c>
      <c r="H21" s="18">
        <v>95</v>
      </c>
    </row>
    <row r="22" spans="1:8" ht="15" thickBot="1" x14ac:dyDescent="0.4">
      <c r="A22" s="21" t="s">
        <v>13</v>
      </c>
      <c r="B22" s="21" t="s">
        <v>10</v>
      </c>
      <c r="C22" s="18">
        <f t="shared" si="3"/>
        <v>230</v>
      </c>
      <c r="D22" s="23"/>
      <c r="E22" s="18">
        <f t="shared" ca="1" si="4"/>
        <v>230</v>
      </c>
      <c r="F22" s="18">
        <v>78</v>
      </c>
      <c r="G22" s="18">
        <v>75</v>
      </c>
      <c r="H22" s="18">
        <v>77</v>
      </c>
    </row>
    <row r="23" spans="1:8" ht="15" thickBot="1" x14ac:dyDescent="0.4">
      <c r="A23" s="21" t="s">
        <v>13</v>
      </c>
      <c r="B23" s="21" t="s">
        <v>11</v>
      </c>
      <c r="C23" s="18">
        <f t="shared" si="3"/>
        <v>256</v>
      </c>
      <c r="D23" s="22">
        <v>-5</v>
      </c>
      <c r="E23" s="18">
        <f t="shared" ca="1" si="4"/>
        <v>251</v>
      </c>
      <c r="F23" s="18">
        <v>85</v>
      </c>
      <c r="G23" s="18">
        <v>86</v>
      </c>
      <c r="H23" s="18">
        <v>85</v>
      </c>
    </row>
    <row r="24" spans="1:8" ht="15" thickBot="1" x14ac:dyDescent="0.4">
      <c r="A24" s="21" t="s">
        <v>14</v>
      </c>
      <c r="B24" s="21" t="s">
        <v>9</v>
      </c>
      <c r="C24" s="18">
        <f t="shared" si="3"/>
        <v>314</v>
      </c>
      <c r="D24" s="22">
        <v>32</v>
      </c>
      <c r="E24" s="18">
        <f t="shared" ca="1" si="4"/>
        <v>346</v>
      </c>
      <c r="F24" s="18">
        <v>103</v>
      </c>
      <c r="G24" s="18">
        <v>105</v>
      </c>
      <c r="H24" s="18">
        <v>106</v>
      </c>
    </row>
    <row r="25" spans="1:8" ht="15" thickBot="1" x14ac:dyDescent="0.4">
      <c r="A25" s="21" t="s">
        <v>14</v>
      </c>
      <c r="B25" s="21" t="s">
        <v>10</v>
      </c>
      <c r="C25" s="18">
        <f t="shared" si="3"/>
        <v>192</v>
      </c>
      <c r="D25" s="23"/>
      <c r="E25" s="18">
        <f t="shared" ca="1" si="4"/>
        <v>192</v>
      </c>
      <c r="F25" s="18">
        <v>65</v>
      </c>
      <c r="G25" s="18">
        <v>64</v>
      </c>
      <c r="H25" s="18">
        <v>63</v>
      </c>
    </row>
    <row r="26" spans="1:8" ht="15" thickBot="1" x14ac:dyDescent="0.4">
      <c r="A26" s="21" t="s">
        <v>14</v>
      </c>
      <c r="B26" s="21" t="s">
        <v>11</v>
      </c>
      <c r="C26" s="18">
        <f t="shared" si="3"/>
        <v>282</v>
      </c>
      <c r="D26" s="23"/>
      <c r="E26" s="18">
        <f t="shared" ca="1" si="4"/>
        <v>282</v>
      </c>
      <c r="F26" s="18">
        <v>93</v>
      </c>
      <c r="G26" s="18">
        <v>95</v>
      </c>
      <c r="H26" s="18">
        <v>94</v>
      </c>
    </row>
    <row r="28" spans="1:8" ht="15" thickBot="1" x14ac:dyDescent="0.4"/>
    <row r="29" spans="1:8" ht="23" x14ac:dyDescent="0.35">
      <c r="A29" s="24" t="s">
        <v>8</v>
      </c>
      <c r="B29" s="24" t="s">
        <v>5</v>
      </c>
      <c r="C29" s="24" t="s">
        <v>6</v>
      </c>
      <c r="D29" s="24" t="s">
        <v>7</v>
      </c>
    </row>
    <row r="30" spans="1:8" x14ac:dyDescent="0.35">
      <c r="A30" s="25" t="s">
        <v>9</v>
      </c>
      <c r="B30" s="25">
        <v>103</v>
      </c>
      <c r="C30" s="25">
        <v>105</v>
      </c>
      <c r="D30" s="25">
        <v>106</v>
      </c>
    </row>
    <row r="31" spans="1:8" x14ac:dyDescent="0.35">
      <c r="A31" s="25" t="s">
        <v>10</v>
      </c>
      <c r="B31" s="25">
        <v>65</v>
      </c>
      <c r="C31" s="25">
        <v>64</v>
      </c>
      <c r="D31" s="25">
        <v>63</v>
      </c>
    </row>
    <row r="32" spans="1:8" x14ac:dyDescent="0.35">
      <c r="A32" s="25" t="s">
        <v>11</v>
      </c>
      <c r="B32" s="25">
        <v>93</v>
      </c>
      <c r="C32" s="25">
        <v>95</v>
      </c>
      <c r="D32" s="25">
        <v>94</v>
      </c>
    </row>
    <row r="33" spans="1:4" x14ac:dyDescent="0.35">
      <c r="A33" s="25" t="s">
        <v>4</v>
      </c>
      <c r="B33" s="25"/>
      <c r="C33" s="25"/>
      <c r="D33" s="25">
        <v>32</v>
      </c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F0D5F5BD6C17E4F8B1EF4896C23FF95" ma:contentTypeVersion="17" ma:contentTypeDescription="Ein neues Dokument erstellen." ma:contentTypeScope="" ma:versionID="301619347afea033940c1ac50362957b">
  <xsd:schema xmlns:xsd="http://www.w3.org/2001/XMLSchema" xmlns:xs="http://www.w3.org/2001/XMLSchema" xmlns:p="http://schemas.microsoft.com/office/2006/metadata/properties" xmlns:ns2="0ad1d3f8-4fac-4af1-ad7f-83e06a3a09ad" xmlns:ns3="78746703-9b31-4db5-bf1e-4c5cc28e9286" targetNamespace="http://schemas.microsoft.com/office/2006/metadata/properties" ma:root="true" ma:fieldsID="2858f75d7700cae4c88fbdd42929787d" ns2:_="" ns3:_="">
    <xsd:import namespace="0ad1d3f8-4fac-4af1-ad7f-83e06a3a09ad"/>
    <xsd:import namespace="78746703-9b31-4db5-bf1e-4c5cc28e92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d1d3f8-4fac-4af1-ad7f-83e06a3a09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a3097ed6-c415-4860-95c8-1423bb60cb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746703-9b31-4db5-bf1e-4c5cc28e928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c7d5f0-e469-48be-a4ad-084351e17336}" ma:internalName="TaxCatchAll" ma:showField="CatchAllData" ma:web="78746703-9b31-4db5-bf1e-4c5cc28e92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ad1d3f8-4fac-4af1-ad7f-83e06a3a09ad">
      <Terms xmlns="http://schemas.microsoft.com/office/infopath/2007/PartnerControls"/>
    </lcf76f155ced4ddcb4097134ff3c332f>
    <TaxCatchAll xmlns="78746703-9b31-4db5-bf1e-4c5cc28e928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1EB352A-D6A0-4A6B-817D-D2B7C60A4D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d1d3f8-4fac-4af1-ad7f-83e06a3a09ad"/>
    <ds:schemaRef ds:uri="78746703-9b31-4db5-bf1e-4c5cc28e92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D75166-1CBF-4FCE-8204-DA98A0AC2323}">
  <ds:schemaRefs>
    <ds:schemaRef ds:uri="http://schemas.microsoft.com/office/2006/metadata/properties"/>
    <ds:schemaRef ds:uri="http://schemas.microsoft.com/office/infopath/2007/PartnerControls"/>
    <ds:schemaRef ds:uri="0ad1d3f8-4fac-4af1-ad7f-83e06a3a09ad"/>
    <ds:schemaRef ds:uri="78746703-9b31-4db5-bf1e-4c5cc28e9286"/>
  </ds:schemaRefs>
</ds:datastoreItem>
</file>

<file path=customXml/itemProps3.xml><?xml version="1.0" encoding="utf-8"?>
<ds:datastoreItem xmlns:ds="http://schemas.openxmlformats.org/officeDocument/2006/customXml" ds:itemID="{F1E02403-9BD2-4FF8-B47F-6D4BFD9D59A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18d5a02-de49-494f-bca6-8cc7c6ee8afa}" enabled="1" method="Standard" siteId="{fff42215-33cc-4701-a7fb-f38baa787f53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Startseite</vt:lpstr>
      <vt:lpstr>Abb1 Treiberbasierte Planung</vt:lpstr>
      <vt:lpstr>Abb3 IST vs AI RF</vt:lpstr>
      <vt:lpstr>Abb4 Ai generierter Forecast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Joline Linnartz</dc:creator>
  <cp:lastModifiedBy>Lehmann, Guenther</cp:lastModifiedBy>
  <dcterms:created xsi:type="dcterms:W3CDTF">2025-03-27T12:55:42Z</dcterms:created>
  <dcterms:modified xsi:type="dcterms:W3CDTF">2025-04-23T09:07:59Z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0x0101006F0D5F5BD6C17E4F8B1EF4896C23FF95</vt:lpwstr>
  </property>
  <property fmtid="{D5CDD505-2E9C-101B-9397-08002B2CF9AE}" pid="3" name="MediaServiceImageTags">
    <vt:lpwstr/>
  </property>
</Properties>
</file>