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B:\ED\FR\_myFinanzundRewe\Controlling\Controller Magazin\2025\5 S4HANA Finance\"/>
    </mc:Choice>
  </mc:AlternateContent>
  <xr:revisionPtr revIDLastSave="0" documentId="13_ncr:1_{8FE283DC-1C4D-4759-B41D-722D83D3E15F}" xr6:coauthVersionLast="47" xr6:coauthVersionMax="47" xr10:uidLastSave="{00000000-0000-0000-0000-000000000000}"/>
  <bookViews>
    <workbookView xWindow="-4032" yWindow="-17388" windowWidth="30936" windowHeight="16776" xr2:uid="{7652A98C-BEFC-4ADB-AF5C-9C021F31F84E}"/>
  </bookViews>
  <sheets>
    <sheet name="Abb. 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F9" i="1" s="1"/>
  <c r="F21" i="1"/>
  <c r="F22" i="1"/>
  <c r="F16" i="1" l="1"/>
  <c r="F15" i="1"/>
  <c r="F26" i="1" s="1"/>
  <c r="F28" i="1" s="1"/>
</calcChain>
</file>

<file path=xl/sharedStrings.xml><?xml version="1.0" encoding="utf-8"?>
<sst xmlns="http://schemas.openxmlformats.org/spreadsheetml/2006/main" count="59" uniqueCount="50">
  <si>
    <t>Abbildung 2: Beispiel Rechenschema OEE [%] (in Anlehnung an: Kessing)</t>
  </si>
  <si>
    <t>%</t>
  </si>
  <si>
    <t>((A - B - H - K) / A x 100)</t>
  </si>
  <si>
    <t>Wertschöpfende Zeit / Planlaufzeit</t>
  </si>
  <si>
    <t>(D x G x J x 100)</t>
  </si>
  <si>
    <t>Anlagenverfügbarkeit x Leistungsgrad x Qualitätsgrad x 100</t>
  </si>
  <si>
    <t>Overall Equipment Efficiency - OEE [%]</t>
  </si>
  <si>
    <t>MIN</t>
  </si>
  <si>
    <t>(F x I)</t>
  </si>
  <si>
    <t>(techn. gepl. Taktzeit x Stückzahl Ausschuss)</t>
  </si>
  <si>
    <t>Qualitätsverluste:</t>
  </si>
  <si>
    <t>K</t>
  </si>
  <si>
    <t>((E - I) / E x 100)</t>
  </si>
  <si>
    <t>((Gesamtstückzahl - Ausschuss) / Gesamtstückzahl x 100)</t>
  </si>
  <si>
    <t>Qualitätsgrad:</t>
  </si>
  <si>
    <t>J</t>
  </si>
  <si>
    <t>Stck.</t>
  </si>
  <si>
    <t>Stückzahl Ausschuss:</t>
  </si>
  <si>
    <t>I</t>
  </si>
  <si>
    <t>QUALITÄTSVERLUSTE</t>
  </si>
  <si>
    <t>(C - (E x F)</t>
  </si>
  <si>
    <t>(Nettobetriebszeit - (Gesamtstückzahl x techn. gepl. Taktzeit))</t>
  </si>
  <si>
    <t>Taktzeitverluste:</t>
  </si>
  <si>
    <t>H</t>
  </si>
  <si>
    <t>(E x F / C x 100)</t>
  </si>
  <si>
    <t>((Gesamtstückzahl x techn. gepl. Taktzeit) /  Nettobetriebszeit x 100)</t>
  </si>
  <si>
    <t>Leistungsgrad:</t>
  </si>
  <si>
    <t>G</t>
  </si>
  <si>
    <t>MIN/Stck.</t>
  </si>
  <si>
    <t>Technisch geplante Taktzeit:</t>
  </si>
  <si>
    <t>F</t>
  </si>
  <si>
    <t>(0-Fehler Ausbringung + Ausschuss)</t>
  </si>
  <si>
    <t>Gesamtstückzahl:</t>
  </si>
  <si>
    <t>E</t>
  </si>
  <si>
    <t>LEISTUNGSVERLUSTE</t>
  </si>
  <si>
    <t>(C / A x 100)</t>
  </si>
  <si>
    <t>(Nettobetriebszeit / Planlaufzeit x 100)</t>
  </si>
  <si>
    <t>Anlagenverfügbarkeit:</t>
  </si>
  <si>
    <t>D</t>
  </si>
  <si>
    <t>(A - B)</t>
  </si>
  <si>
    <t>(Planlaufzeit - Stillstandszeit)</t>
  </si>
  <si>
    <t>Nettobetriebszeit:</t>
  </si>
  <si>
    <t>C</t>
  </si>
  <si>
    <t>Stillstandszeit:</t>
  </si>
  <si>
    <t>B</t>
  </si>
  <si>
    <t>Planlaufzeit:</t>
  </si>
  <si>
    <t>A</t>
  </si>
  <si>
    <t>ZEITVERLUSTE</t>
  </si>
  <si>
    <t>Digitalisierung im Produktionscontrolling - Neue Impulse durch Industrie 4.0</t>
  </si>
  <si>
    <t>Thorsten Steinhardt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</si>
</sst>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4"/>
      <color indexed="9"/>
      <name val="Aptos Narrow"/>
      <family val="2"/>
      <scheme val="minor"/>
    </font>
    <font>
      <b/>
      <sz val="14"/>
      <color indexed="9"/>
      <name val="Arial"/>
      <family val="2"/>
    </font>
    <font>
      <sz val="14"/>
      <name val="Aptos Narrow"/>
      <family val="2"/>
      <scheme val="minor"/>
    </font>
    <font>
      <b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24997711111789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3" tint="0.499984740745262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3">
    <xf numFmtId="0" fontId="0" fillId="0" borderId="0" xfId="0"/>
    <xf numFmtId="0" fontId="2" fillId="0" borderId="0" xfId="1" applyFont="1"/>
    <xf numFmtId="0" fontId="3" fillId="4" borderId="10" xfId="1" applyFont="1" applyFill="1" applyBorder="1"/>
    <xf numFmtId="0" fontId="2" fillId="4" borderId="9" xfId="1" applyFont="1" applyFill="1" applyBorder="1"/>
    <xf numFmtId="0" fontId="2" fillId="4" borderId="8" xfId="1" applyFont="1" applyFill="1" applyBorder="1"/>
    <xf numFmtId="0" fontId="4" fillId="0" borderId="5" xfId="1" applyFont="1" applyBorder="1"/>
    <xf numFmtId="0" fontId="2" fillId="0" borderId="4" xfId="1" applyFont="1" applyBorder="1"/>
    <xf numFmtId="0" fontId="5" fillId="0" borderId="5" xfId="1" applyFont="1" applyBorder="1"/>
    <xf numFmtId="0" fontId="5" fillId="0" borderId="0" xfId="1" applyFont="1"/>
    <xf numFmtId="3" fontId="5" fillId="3" borderId="6" xfId="1" applyNumberFormat="1" applyFont="1" applyFill="1" applyBorder="1"/>
    <xf numFmtId="0" fontId="5" fillId="0" borderId="4" xfId="1" applyFont="1" applyBorder="1"/>
    <xf numFmtId="0" fontId="5" fillId="3" borderId="7" xfId="1" applyFont="1" applyFill="1" applyBorder="1"/>
    <xf numFmtId="0" fontId="5" fillId="0" borderId="0" xfId="1" applyFont="1" applyAlignment="1">
      <alignment horizontal="right"/>
    </xf>
    <xf numFmtId="3" fontId="5" fillId="0" borderId="0" xfId="1" applyNumberFormat="1" applyFont="1"/>
    <xf numFmtId="1" fontId="5" fillId="0" borderId="0" xfId="1" applyNumberFormat="1" applyFont="1"/>
    <xf numFmtId="0" fontId="2" fillId="0" borderId="5" xfId="1" applyFont="1" applyBorder="1"/>
    <xf numFmtId="0" fontId="3" fillId="4" borderId="5" xfId="1" applyFont="1" applyFill="1" applyBorder="1"/>
    <xf numFmtId="0" fontId="6" fillId="4" borderId="0" xfId="1" applyFont="1" applyFill="1"/>
    <xf numFmtId="0" fontId="6" fillId="4" borderId="4" xfId="1" applyFont="1" applyFill="1" applyBorder="1"/>
    <xf numFmtId="3" fontId="2" fillId="0" borderId="0" xfId="1" applyNumberFormat="1" applyFont="1"/>
    <xf numFmtId="0" fontId="5" fillId="3" borderId="6" xfId="1" applyFont="1" applyFill="1" applyBorder="1"/>
    <xf numFmtId="4" fontId="2" fillId="0" borderId="0" xfId="1" applyNumberFormat="1" applyFont="1"/>
    <xf numFmtId="0" fontId="4" fillId="4" borderId="0" xfId="1" applyFont="1" applyFill="1"/>
    <xf numFmtId="0" fontId="4" fillId="4" borderId="4" xfId="1" applyFont="1" applyFill="1" applyBorder="1"/>
    <xf numFmtId="0" fontId="3" fillId="2" borderId="5" xfId="1" applyFont="1" applyFill="1" applyBorder="1"/>
    <xf numFmtId="0" fontId="4" fillId="2" borderId="0" xfId="1" applyFont="1" applyFill="1"/>
    <xf numFmtId="0" fontId="4" fillId="2" borderId="4" xfId="1" applyFont="1" applyFill="1" applyBorder="1"/>
    <xf numFmtId="164" fontId="5" fillId="0" borderId="0" xfId="1" applyNumberFormat="1" applyFont="1" applyAlignment="1">
      <alignment horizontal="right"/>
    </xf>
    <xf numFmtId="164" fontId="5" fillId="0" borderId="4" xfId="1" applyNumberFormat="1" applyFont="1" applyBorder="1"/>
    <xf numFmtId="0" fontId="2" fillId="0" borderId="3" xfId="1" applyFont="1" applyBorder="1"/>
    <xf numFmtId="0" fontId="2" fillId="0" borderId="2" xfId="1" applyFont="1" applyBorder="1"/>
    <xf numFmtId="0" fontId="2" fillId="0" borderId="1" xfId="1" applyFont="1" applyBorder="1"/>
    <xf numFmtId="10" fontId="2" fillId="0" borderId="0" xfId="1" applyNumberFormat="1" applyFont="1"/>
  </cellXfs>
  <cellStyles count="2">
    <cellStyle name="Standard" xfId="0" builtinId="0"/>
    <cellStyle name="Standard 2" xfId="1" xr:uid="{156F5ED8-9019-4798-B221-D6B6197384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5D27B-FA62-45DC-930A-F8A0021AB7AB}">
  <dimension ref="B1:K32"/>
  <sheetViews>
    <sheetView showGridLines="0" tabSelected="1" zoomScaleNormal="100" workbookViewId="0">
      <selection activeCell="J4" sqref="J4"/>
    </sheetView>
  </sheetViews>
  <sheetFormatPr baseColWidth="10" defaultColWidth="11.453125" defaultRowHeight="17.5" x14ac:dyDescent="0.35"/>
  <cols>
    <col min="1" max="1" width="11.453125" style="1"/>
    <col min="2" max="2" width="3.453125" style="1" customWidth="1"/>
    <col min="3" max="3" width="26" style="1" customWidth="1"/>
    <col min="4" max="4" width="59.1796875" style="1" customWidth="1"/>
    <col min="5" max="5" width="23.7265625" style="1" customWidth="1"/>
    <col min="6" max="6" width="7.26953125" style="1" bestFit="1" customWidth="1"/>
    <col min="7" max="7" width="9.7265625" style="1" bestFit="1" customWidth="1"/>
    <col min="8" max="16384" width="11.453125" style="1"/>
  </cols>
  <sheetData>
    <row r="1" spans="2:11" s="1" customFormat="1" x14ac:dyDescent="0.35">
      <c r="B1" s="1" t="s">
        <v>48</v>
      </c>
    </row>
    <row r="2" spans="2:11" s="1" customFormat="1" x14ac:dyDescent="0.35">
      <c r="B2" s="1" t="s">
        <v>49</v>
      </c>
    </row>
    <row r="4" spans="2:11" s="1" customFormat="1" ht="18.5" x14ac:dyDescent="0.45">
      <c r="B4" s="2" t="s">
        <v>47</v>
      </c>
      <c r="C4" s="3"/>
      <c r="D4" s="3"/>
      <c r="E4" s="3"/>
      <c r="F4" s="3"/>
      <c r="G4" s="4"/>
    </row>
    <row r="5" spans="2:11" s="1" customFormat="1" ht="5.15" customHeight="1" x14ac:dyDescent="0.4">
      <c r="B5" s="5"/>
      <c r="G5" s="6"/>
    </row>
    <row r="6" spans="2:11" s="1" customFormat="1" ht="18.5" x14ac:dyDescent="0.45">
      <c r="B6" s="7" t="s">
        <v>46</v>
      </c>
      <c r="C6" s="8" t="s">
        <v>45</v>
      </c>
      <c r="D6" s="8"/>
      <c r="E6" s="8"/>
      <c r="F6" s="9">
        <v>2550</v>
      </c>
      <c r="G6" s="10" t="s">
        <v>7</v>
      </c>
    </row>
    <row r="7" spans="2:11" s="1" customFormat="1" ht="18.5" x14ac:dyDescent="0.45">
      <c r="B7" s="7" t="s">
        <v>44</v>
      </c>
      <c r="C7" s="8" t="s">
        <v>43</v>
      </c>
      <c r="D7" s="8"/>
      <c r="E7" s="8"/>
      <c r="F7" s="11">
        <v>250</v>
      </c>
      <c r="G7" s="10" t="s">
        <v>7</v>
      </c>
    </row>
    <row r="8" spans="2:11" s="1" customFormat="1" ht="18.5" x14ac:dyDescent="0.45">
      <c r="B8" s="7" t="s">
        <v>42</v>
      </c>
      <c r="C8" s="8" t="s">
        <v>41</v>
      </c>
      <c r="D8" s="8" t="s">
        <v>40</v>
      </c>
      <c r="E8" s="12" t="s">
        <v>39</v>
      </c>
      <c r="F8" s="13">
        <f>F6-F7</f>
        <v>2300</v>
      </c>
      <c r="G8" s="10" t="s">
        <v>7</v>
      </c>
    </row>
    <row r="9" spans="2:11" s="1" customFormat="1" ht="18.5" x14ac:dyDescent="0.45">
      <c r="B9" s="7" t="s">
        <v>38</v>
      </c>
      <c r="C9" s="8" t="s">
        <v>37</v>
      </c>
      <c r="D9" s="8" t="s">
        <v>36</v>
      </c>
      <c r="E9" s="12" t="s">
        <v>35</v>
      </c>
      <c r="F9" s="14">
        <f>F8/F6*100</f>
        <v>90.196078431372555</v>
      </c>
      <c r="G9" s="10" t="s">
        <v>1</v>
      </c>
    </row>
    <row r="10" spans="2:11" s="1" customFormat="1" x14ac:dyDescent="0.35">
      <c r="B10" s="15"/>
      <c r="G10" s="6"/>
    </row>
    <row r="11" spans="2:11" s="1" customFormat="1" ht="18.5" x14ac:dyDescent="0.45">
      <c r="B11" s="16" t="s">
        <v>34</v>
      </c>
      <c r="C11" s="17"/>
      <c r="D11" s="17"/>
      <c r="E11" s="17"/>
      <c r="F11" s="17"/>
      <c r="G11" s="18"/>
    </row>
    <row r="12" spans="2:11" s="1" customFormat="1" ht="5.15" customHeight="1" x14ac:dyDescent="0.4">
      <c r="B12" s="5"/>
      <c r="G12" s="6"/>
    </row>
    <row r="13" spans="2:11" s="1" customFormat="1" ht="18.5" x14ac:dyDescent="0.45">
      <c r="B13" s="7" t="s">
        <v>33</v>
      </c>
      <c r="C13" s="8" t="s">
        <v>32</v>
      </c>
      <c r="D13" s="8" t="s">
        <v>31</v>
      </c>
      <c r="E13" s="8"/>
      <c r="F13" s="9">
        <v>415</v>
      </c>
      <c r="G13" s="10" t="s">
        <v>16</v>
      </c>
      <c r="J13" s="19"/>
    </row>
    <row r="14" spans="2:11" s="1" customFormat="1" ht="18.5" x14ac:dyDescent="0.45">
      <c r="B14" s="7" t="s">
        <v>30</v>
      </c>
      <c r="C14" s="8" t="s">
        <v>29</v>
      </c>
      <c r="D14" s="8"/>
      <c r="E14" s="8"/>
      <c r="F14" s="20">
        <v>5</v>
      </c>
      <c r="G14" s="10" t="s">
        <v>28</v>
      </c>
      <c r="K14" s="21"/>
    </row>
    <row r="15" spans="2:11" s="1" customFormat="1" ht="18.5" x14ac:dyDescent="0.45">
      <c r="B15" s="7" t="s">
        <v>27</v>
      </c>
      <c r="C15" s="8" t="s">
        <v>26</v>
      </c>
      <c r="D15" s="8" t="s">
        <v>25</v>
      </c>
      <c r="E15" s="12" t="s">
        <v>24</v>
      </c>
      <c r="F15" s="14">
        <f>F13*F14/F8*100</f>
        <v>90.217391304347828</v>
      </c>
      <c r="G15" s="10" t="s">
        <v>1</v>
      </c>
    </row>
    <row r="16" spans="2:11" s="1" customFormat="1" ht="18.5" x14ac:dyDescent="0.45">
      <c r="B16" s="7" t="s">
        <v>23</v>
      </c>
      <c r="C16" s="8" t="s">
        <v>22</v>
      </c>
      <c r="D16" s="8" t="s">
        <v>21</v>
      </c>
      <c r="E16" s="12" t="s">
        <v>20</v>
      </c>
      <c r="F16" s="14">
        <f>F8-F13*F14</f>
        <v>225</v>
      </c>
      <c r="G16" s="10" t="s">
        <v>7</v>
      </c>
    </row>
    <row r="17" spans="2:7" s="1" customFormat="1" x14ac:dyDescent="0.35">
      <c r="B17" s="15"/>
      <c r="G17" s="6"/>
    </row>
    <row r="18" spans="2:7" s="1" customFormat="1" ht="18.5" x14ac:dyDescent="0.45">
      <c r="B18" s="16" t="s">
        <v>19</v>
      </c>
      <c r="C18" s="22"/>
      <c r="D18" s="22"/>
      <c r="E18" s="22"/>
      <c r="F18" s="22"/>
      <c r="G18" s="23"/>
    </row>
    <row r="19" spans="2:7" s="1" customFormat="1" ht="5.15" customHeight="1" x14ac:dyDescent="0.4">
      <c r="B19" s="5"/>
      <c r="G19" s="6"/>
    </row>
    <row r="20" spans="2:7" s="1" customFormat="1" ht="18.5" x14ac:dyDescent="0.45">
      <c r="B20" s="7" t="s">
        <v>18</v>
      </c>
      <c r="C20" s="8" t="s">
        <v>17</v>
      </c>
      <c r="D20" s="8"/>
      <c r="E20" s="8"/>
      <c r="F20" s="20">
        <v>105</v>
      </c>
      <c r="G20" s="10" t="s">
        <v>16</v>
      </c>
    </row>
    <row r="21" spans="2:7" s="1" customFormat="1" ht="18.5" x14ac:dyDescent="0.45">
      <c r="B21" s="7" t="s">
        <v>15</v>
      </c>
      <c r="C21" s="8" t="s">
        <v>14</v>
      </c>
      <c r="D21" s="8" t="s">
        <v>13</v>
      </c>
      <c r="E21" s="12" t="s">
        <v>12</v>
      </c>
      <c r="F21" s="14">
        <f>(F13-F20)/F13*100</f>
        <v>74.698795180722882</v>
      </c>
      <c r="G21" s="10" t="s">
        <v>1</v>
      </c>
    </row>
    <row r="22" spans="2:7" s="1" customFormat="1" ht="18.5" x14ac:dyDescent="0.45">
      <c r="B22" s="7" t="s">
        <v>11</v>
      </c>
      <c r="C22" s="8" t="s">
        <v>10</v>
      </c>
      <c r="D22" s="8" t="s">
        <v>9</v>
      </c>
      <c r="E22" s="12" t="s">
        <v>8</v>
      </c>
      <c r="F22" s="14">
        <f>F14*F20</f>
        <v>525</v>
      </c>
      <c r="G22" s="10" t="s">
        <v>7</v>
      </c>
    </row>
    <row r="23" spans="2:7" s="1" customFormat="1" x14ac:dyDescent="0.35">
      <c r="B23" s="15"/>
      <c r="G23" s="6"/>
    </row>
    <row r="24" spans="2:7" s="1" customFormat="1" ht="18.5" x14ac:dyDescent="0.45">
      <c r="B24" s="24" t="s">
        <v>6</v>
      </c>
      <c r="C24" s="25"/>
      <c r="D24" s="25"/>
      <c r="E24" s="25"/>
      <c r="F24" s="25"/>
      <c r="G24" s="26"/>
    </row>
    <row r="25" spans="2:7" s="1" customFormat="1" ht="5.15" customHeight="1" x14ac:dyDescent="0.4">
      <c r="B25" s="5"/>
      <c r="G25" s="6"/>
    </row>
    <row r="26" spans="2:7" s="1" customFormat="1" ht="18.5" x14ac:dyDescent="0.45">
      <c r="B26" s="15"/>
      <c r="D26" s="8" t="s">
        <v>5</v>
      </c>
      <c r="E26" s="12" t="s">
        <v>4</v>
      </c>
      <c r="F26" s="14">
        <f>F9/100*F15/100*F21/100*100</f>
        <v>60.784313725490193</v>
      </c>
      <c r="G26" s="10" t="s">
        <v>1</v>
      </c>
    </row>
    <row r="27" spans="2:7" s="1" customFormat="1" ht="18.5" x14ac:dyDescent="0.45">
      <c r="B27" s="15"/>
      <c r="D27" s="8"/>
      <c r="E27" s="12"/>
      <c r="F27" s="8"/>
      <c r="G27" s="10"/>
    </row>
    <row r="28" spans="2:7" s="1" customFormat="1" ht="18.5" x14ac:dyDescent="0.45">
      <c r="B28" s="15"/>
      <c r="D28" s="8" t="s">
        <v>3</v>
      </c>
      <c r="E28" s="27" t="s">
        <v>2</v>
      </c>
      <c r="F28" s="14">
        <f>F26</f>
        <v>60.784313725490193</v>
      </c>
      <c r="G28" s="28" t="s">
        <v>1</v>
      </c>
    </row>
    <row r="29" spans="2:7" s="1" customFormat="1" x14ac:dyDescent="0.35">
      <c r="B29" s="29"/>
      <c r="C29" s="30"/>
      <c r="D29" s="30"/>
      <c r="E29" s="30"/>
      <c r="F29" s="30"/>
      <c r="G29" s="31"/>
    </row>
    <row r="31" spans="2:7" s="1" customFormat="1" x14ac:dyDescent="0.35">
      <c r="B31" s="1" t="s">
        <v>0</v>
      </c>
    </row>
    <row r="32" spans="2:7" s="1" customFormat="1" x14ac:dyDescent="0.35">
      <c r="F32" s="32"/>
    </row>
  </sheetData>
  <pageMargins left="0.78740157499999996" right="0.78740157499999996" top="0.984251969" bottom="0.984251969" header="0.4921259845" footer="0.4921259845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Abb.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Thorsten Steinhardt</dc:creator>
  <cp:lastModifiedBy>Lehmann, Guenther</cp:lastModifiedBy>
  <dcterms:created xsi:type="dcterms:W3CDTF">2025-07-10T16:55:10Z</dcterms:created>
  <dcterms:modified xsi:type="dcterms:W3CDTF">2025-07-21T13:28:52Z</dcterms:modified>
</cp:coreProperties>
</file>